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údio\Documents\avene\"/>
    </mc:Choice>
  </mc:AlternateContent>
  <xr:revisionPtr revIDLastSave="0" documentId="8_{F0FA0979-843A-45E8-8E84-48423DD2F8F8}" xr6:coauthVersionLast="47" xr6:coauthVersionMax="47" xr10:uidLastSave="{00000000-0000-0000-0000-000000000000}"/>
  <bookViews>
    <workbookView xWindow="-120" yWindow="-120" windowWidth="20730" windowHeight="11160" activeTab="8" xr2:uid="{00000000-000D-0000-FFFF-FFFF00000000}"/>
  </bookViews>
  <sheets>
    <sheet name="5" sheetId="1" r:id="rId1"/>
    <sheet name="6" sheetId="10" r:id="rId2"/>
    <sheet name="7" sheetId="11" r:id="rId3"/>
    <sheet name="8" sheetId="12" r:id="rId4"/>
    <sheet name="9" sheetId="13" r:id="rId5"/>
    <sheet name="10" sheetId="14" r:id="rId6"/>
    <sheet name="11" sheetId="15" r:id="rId7"/>
    <sheet name="12" sheetId="16" r:id="rId8"/>
    <sheet name="13" sheetId="17" r:id="rId9"/>
  </sheets>
  <calcPr calcId="181029"/>
</workbook>
</file>

<file path=xl/calcChain.xml><?xml version="1.0" encoding="utf-8"?>
<calcChain xmlns="http://schemas.openxmlformats.org/spreadsheetml/2006/main">
  <c r="F12" i="17" l="1"/>
  <c r="F7" i="17"/>
  <c r="F10" i="16"/>
  <c r="F6" i="14"/>
  <c r="F6" i="13"/>
  <c r="F10" i="15"/>
  <c r="F5" i="12"/>
  <c r="F5" i="11"/>
  <c r="F5" i="10"/>
  <c r="F5" i="1"/>
</calcChain>
</file>

<file path=xl/sharedStrings.xml><?xml version="1.0" encoding="utf-8"?>
<sst xmlns="http://schemas.openxmlformats.org/spreadsheetml/2006/main" count="66" uniqueCount="33">
  <si>
    <t>5. Uma aplicação feita hoje, de $10000 será resgatada daqui a 15 meses por $21000. Considerando-se regime de juros compostos, qual o valor da taxa de juros implícita nessa negociação?</t>
  </si>
  <si>
    <t xml:space="preserve">P </t>
  </si>
  <si>
    <t>F</t>
  </si>
  <si>
    <t>a.m.</t>
  </si>
  <si>
    <t>i</t>
  </si>
  <si>
    <t>?</t>
  </si>
  <si>
    <t>n</t>
  </si>
  <si>
    <t>meses</t>
  </si>
  <si>
    <t>6. Qual a taxa de juros anual equivalente à taxa efetiva de 2,5% ao mês?</t>
  </si>
  <si>
    <t xml:space="preserve">i a.m. </t>
  </si>
  <si>
    <t>i a.a.</t>
  </si>
  <si>
    <t>% a.a.</t>
  </si>
  <si>
    <t>O resultado encontrato deve ser convertido em %, subtraindo 1 e multiplicando por 100.</t>
  </si>
  <si>
    <t>7. Qual a taxa efetiva mensal equivalente à taxa de 30% ao trimestre capitalizada trimestralmente?</t>
  </si>
  <si>
    <t xml:space="preserve">i a.t. </t>
  </si>
  <si>
    <t>i a.m.</t>
  </si>
  <si>
    <t>8. Qual a taxa efetiva mensal que é equivalente à taxa de 36% ao ano capitalizada semestralmente?</t>
  </si>
  <si>
    <t>i a.s.</t>
  </si>
  <si>
    <t>9. Qual o Valor Presente do fluxo de caixa abaixo a uma taxa de 24% ao ano capitalizada mensalmente?</t>
  </si>
  <si>
    <t>24% a.a. capitalizado mensalmente é o mesmo eu 2% a.m.</t>
  </si>
  <si>
    <t>PGTO</t>
  </si>
  <si>
    <t>10. Qual o montante VF do fluxo de caixa trimestral a seguir, considerando-se uma taxa de 18% ao ano capitalizada trimestralmente?</t>
  </si>
  <si>
    <t>18% a.a. capitalizado trimestralmente e é o mesmo eu 4,5% a.t.</t>
  </si>
  <si>
    <t>a.t.</t>
  </si>
  <si>
    <t>11. Qual o valor presente do fluxo de caixa anual, a uma taxa de 10% ao ano?</t>
  </si>
  <si>
    <t>P</t>
  </si>
  <si>
    <t>a.a.</t>
  </si>
  <si>
    <t>ANO</t>
  </si>
  <si>
    <t>FC (R$)</t>
  </si>
  <si>
    <t>12. Qual o valor presente do fluxo de caixa anual para uma taxa de juros de 15% ao ano?</t>
  </si>
  <si>
    <t>6 anos de duração do curso = 72 meses</t>
  </si>
  <si>
    <t>36% a.a. capitalizado trimestralmente é o mesmo que 18% a.s.</t>
  </si>
  <si>
    <t>13. Um curso de medicina, em uma universidade particular, custa $8000/mês. A esse valor deve-se acrescentar $1000/mês referentes a material escolar, transporte, alimentação... Sabendo-se que um curso de medicina tem duração de 6 anos e que o custo de capital se situa em torno de 1,2% ao mês, determine, em valores monetários de hoje, o custo de obtenção de um diploma médico em uma instituição particular.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</si>
</sst>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%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0" fontId="4" fillId="2" borderId="5" xfId="0" applyNumberFormat="1" applyFont="1" applyFill="1" applyBorder="1"/>
    <xf numFmtId="0" fontId="4" fillId="2" borderId="5" xfId="0" applyFont="1" applyFill="1" applyBorder="1"/>
    <xf numFmtId="0" fontId="3" fillId="3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/>
    <xf numFmtId="164" fontId="5" fillId="0" borderId="4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4" fillId="2" borderId="5" xfId="2" applyFont="1" applyFill="1" applyBorder="1"/>
    <xf numFmtId="165" fontId="5" fillId="0" borderId="4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165" fontId="4" fillId="2" borderId="5" xfId="2" applyNumberFormat="1" applyFont="1" applyFill="1" applyBorder="1"/>
    <xf numFmtId="10" fontId="4" fillId="2" borderId="5" xfId="2" applyNumberFormat="1" applyFont="1" applyFill="1" applyBorder="1"/>
    <xf numFmtId="0" fontId="3" fillId="3" borderId="5" xfId="0" applyFont="1" applyFill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3" fillId="3" borderId="6" xfId="0" applyFont="1" applyFill="1" applyBorder="1" applyAlignment="1">
      <alignment horizontal="center"/>
    </xf>
    <xf numFmtId="9" fontId="5" fillId="0" borderId="15" xfId="1" applyFont="1" applyBorder="1" applyAlignment="1">
      <alignment horizontal="center"/>
    </xf>
    <xf numFmtId="0" fontId="3" fillId="0" borderId="5" xfId="0" applyFont="1" applyBorder="1"/>
    <xf numFmtId="0" fontId="4" fillId="0" borderId="0" xfId="0" applyFont="1"/>
    <xf numFmtId="165" fontId="5" fillId="0" borderId="15" xfId="1" applyNumberFormat="1" applyFont="1" applyBorder="1" applyAlignment="1">
      <alignment horizontal="center"/>
    </xf>
    <xf numFmtId="8" fontId="4" fillId="2" borderId="5" xfId="3" applyNumberFormat="1" applyFont="1" applyFill="1" applyBorder="1"/>
    <xf numFmtId="8" fontId="2" fillId="0" borderId="0" xfId="0" applyNumberFormat="1" applyFont="1"/>
    <xf numFmtId="0" fontId="3" fillId="0" borderId="16" xfId="0" applyFont="1" applyBorder="1"/>
    <xf numFmtId="9" fontId="5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4">
    <cellStyle name="Moeda" xfId="3" builtinId="4"/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</xdr:row>
      <xdr:rowOff>104772</xdr:rowOff>
    </xdr:from>
    <xdr:to>
      <xdr:col>7</xdr:col>
      <xdr:colOff>485775</xdr:colOff>
      <xdr:row>8</xdr:row>
      <xdr:rowOff>57147</xdr:rowOff>
    </xdr:to>
    <xdr:sp macro="" textlink="">
      <xdr:nvSpPr>
        <xdr:cNvPr id="18" name="Seta dobrad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10800000" flipH="1">
          <a:off x="2962275" y="1828797"/>
          <a:ext cx="1409700" cy="542925"/>
        </a:xfrm>
        <a:prstGeom prst="ben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47623</xdr:colOff>
      <xdr:row>1</xdr:row>
      <xdr:rowOff>19050</xdr:rowOff>
    </xdr:from>
    <xdr:to>
      <xdr:col>17</xdr:col>
      <xdr:colOff>9524</xdr:colOff>
      <xdr:row>14</xdr:row>
      <xdr:rowOff>161925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43423" y="123825"/>
          <a:ext cx="5448301" cy="3495675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</xdr:row>
      <xdr:rowOff>104772</xdr:rowOff>
    </xdr:from>
    <xdr:to>
      <xdr:col>7</xdr:col>
      <xdr:colOff>485775</xdr:colOff>
      <xdr:row>8</xdr:row>
      <xdr:rowOff>57147</xdr:rowOff>
    </xdr:to>
    <xdr:sp macro="" textlink="">
      <xdr:nvSpPr>
        <xdr:cNvPr id="2" name="Seta dobrad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 flipH="1">
          <a:off x="2962275" y="1828797"/>
          <a:ext cx="1409700" cy="542925"/>
        </a:xfrm>
        <a:prstGeom prst="ben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38100</xdr:colOff>
      <xdr:row>1</xdr:row>
      <xdr:rowOff>0</xdr:rowOff>
    </xdr:from>
    <xdr:to>
      <xdr:col>16</xdr:col>
      <xdr:colOff>571500</xdr:colOff>
      <xdr:row>13</xdr:row>
      <xdr:rowOff>123825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67250" y="104775"/>
          <a:ext cx="5410200" cy="3286125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</xdr:row>
      <xdr:rowOff>104772</xdr:rowOff>
    </xdr:from>
    <xdr:to>
      <xdr:col>7</xdr:col>
      <xdr:colOff>485775</xdr:colOff>
      <xdr:row>8</xdr:row>
      <xdr:rowOff>57147</xdr:rowOff>
    </xdr:to>
    <xdr:sp macro="" textlink="">
      <xdr:nvSpPr>
        <xdr:cNvPr id="2" name="Seta dobrad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0800000" flipH="1">
          <a:off x="2962275" y="1828797"/>
          <a:ext cx="1543050" cy="542925"/>
        </a:xfrm>
        <a:prstGeom prst="ben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28574</xdr:colOff>
      <xdr:row>0</xdr:row>
      <xdr:rowOff>101600</xdr:rowOff>
    </xdr:from>
    <xdr:to>
      <xdr:col>16</xdr:col>
      <xdr:colOff>581025</xdr:colOff>
      <xdr:row>13</xdr:row>
      <xdr:rowOff>152401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81549" y="101600"/>
          <a:ext cx="5429251" cy="3317876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5</xdr:row>
      <xdr:rowOff>104772</xdr:rowOff>
    </xdr:from>
    <xdr:to>
      <xdr:col>7</xdr:col>
      <xdr:colOff>495300</xdr:colOff>
      <xdr:row>8</xdr:row>
      <xdr:rowOff>57147</xdr:rowOff>
    </xdr:to>
    <xdr:sp macro="" textlink="">
      <xdr:nvSpPr>
        <xdr:cNvPr id="2" name="Seta dobrad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10800000" flipH="1">
          <a:off x="2990850" y="1838322"/>
          <a:ext cx="1647825" cy="552450"/>
        </a:xfrm>
        <a:prstGeom prst="ben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38100</xdr:colOff>
      <xdr:row>0</xdr:row>
      <xdr:rowOff>104774</xdr:rowOff>
    </xdr:from>
    <xdr:to>
      <xdr:col>17</xdr:col>
      <xdr:colOff>19050</xdr:colOff>
      <xdr:row>13</xdr:row>
      <xdr:rowOff>145487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104774"/>
          <a:ext cx="5467350" cy="3355413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6</xdr:row>
      <xdr:rowOff>57147</xdr:rowOff>
    </xdr:from>
    <xdr:to>
      <xdr:col>7</xdr:col>
      <xdr:colOff>428625</xdr:colOff>
      <xdr:row>9</xdr:row>
      <xdr:rowOff>28575</xdr:rowOff>
    </xdr:to>
    <xdr:sp macro="" textlink="">
      <xdr:nvSpPr>
        <xdr:cNvPr id="2" name="Seta dobrad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10800000" flipH="1">
          <a:off x="3248025" y="2762247"/>
          <a:ext cx="1876425" cy="571503"/>
        </a:xfrm>
        <a:prstGeom prst="ben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381000</xdr:colOff>
      <xdr:row>1</xdr:row>
      <xdr:rowOff>885825</xdr:rowOff>
    </xdr:from>
    <xdr:to>
      <xdr:col>6</xdr:col>
      <xdr:colOff>438149</xdr:colOff>
      <xdr:row>2</xdr:row>
      <xdr:rowOff>847724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990600"/>
          <a:ext cx="3943349" cy="933449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</xdr:row>
      <xdr:rowOff>857250</xdr:rowOff>
    </xdr:from>
    <xdr:to>
      <xdr:col>16</xdr:col>
      <xdr:colOff>600075</xdr:colOff>
      <xdr:row>12</xdr:row>
      <xdr:rowOff>180975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962025"/>
          <a:ext cx="5410200" cy="3124200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6</xdr:row>
      <xdr:rowOff>104772</xdr:rowOff>
    </xdr:from>
    <xdr:to>
      <xdr:col>7</xdr:col>
      <xdr:colOff>428625</xdr:colOff>
      <xdr:row>9</xdr:row>
      <xdr:rowOff>76200</xdr:rowOff>
    </xdr:to>
    <xdr:sp macro="" textlink="">
      <xdr:nvSpPr>
        <xdr:cNvPr id="2" name="Seta dobrad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rot="10800000" flipH="1">
          <a:off x="3248025" y="2809872"/>
          <a:ext cx="1876425" cy="571503"/>
        </a:xfrm>
        <a:prstGeom prst="ben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590549</xdr:colOff>
      <xdr:row>1</xdr:row>
      <xdr:rowOff>800100</xdr:rowOff>
    </xdr:from>
    <xdr:to>
      <xdr:col>7</xdr:col>
      <xdr:colOff>38100</xdr:colOff>
      <xdr:row>2</xdr:row>
      <xdr:rowOff>790575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" y="904875"/>
          <a:ext cx="4048126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</xdr:row>
      <xdr:rowOff>523875</xdr:rowOff>
    </xdr:from>
    <xdr:to>
      <xdr:col>16</xdr:col>
      <xdr:colOff>552450</xdr:colOff>
      <xdr:row>11</xdr:row>
      <xdr:rowOff>171450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5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457825" y="628650"/>
          <a:ext cx="5391150" cy="3248025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10</xdr:row>
      <xdr:rowOff>133347</xdr:rowOff>
    </xdr:from>
    <xdr:to>
      <xdr:col>7</xdr:col>
      <xdr:colOff>457200</xdr:colOff>
      <xdr:row>13</xdr:row>
      <xdr:rowOff>38100</xdr:rowOff>
    </xdr:to>
    <xdr:sp macro="" textlink="">
      <xdr:nvSpPr>
        <xdr:cNvPr id="2" name="Seta dobrad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rot="10800000" flipH="1">
          <a:off x="3190875" y="3619497"/>
          <a:ext cx="1876425" cy="542928"/>
        </a:xfrm>
        <a:prstGeom prst="ben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390524</xdr:colOff>
      <xdr:row>1</xdr:row>
      <xdr:rowOff>847725</xdr:rowOff>
    </xdr:from>
    <xdr:to>
      <xdr:col>7</xdr:col>
      <xdr:colOff>228599</xdr:colOff>
      <xdr:row>2</xdr:row>
      <xdr:rowOff>771524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4" y="952500"/>
          <a:ext cx="4352925" cy="895349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3</xdr:row>
      <xdr:rowOff>39114</xdr:rowOff>
    </xdr:from>
    <xdr:to>
      <xdr:col>15</xdr:col>
      <xdr:colOff>161925</xdr:colOff>
      <xdr:row>19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6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295900" y="2086989"/>
          <a:ext cx="4657725" cy="3132711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10</xdr:row>
      <xdr:rowOff>133347</xdr:rowOff>
    </xdr:from>
    <xdr:to>
      <xdr:col>7</xdr:col>
      <xdr:colOff>457200</xdr:colOff>
      <xdr:row>13</xdr:row>
      <xdr:rowOff>38100</xdr:rowOff>
    </xdr:to>
    <xdr:sp macro="" textlink="">
      <xdr:nvSpPr>
        <xdr:cNvPr id="2" name="Seta dobrad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0800000" flipH="1">
          <a:off x="3190875" y="3619497"/>
          <a:ext cx="1876425" cy="495303"/>
        </a:xfrm>
        <a:prstGeom prst="ben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400050</xdr:colOff>
      <xdr:row>1</xdr:row>
      <xdr:rowOff>876300</xdr:rowOff>
    </xdr:from>
    <xdr:to>
      <xdr:col>7</xdr:col>
      <xdr:colOff>133350</xdr:colOff>
      <xdr:row>2</xdr:row>
      <xdr:rowOff>809626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81075"/>
          <a:ext cx="4248150" cy="904876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</xdr:row>
      <xdr:rowOff>752475</xdr:rowOff>
    </xdr:from>
    <xdr:to>
      <xdr:col>15</xdr:col>
      <xdr:colOff>352425</xdr:colOff>
      <xdr:row>18</xdr:row>
      <xdr:rowOff>19050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7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267325" y="1828800"/>
          <a:ext cx="4876800" cy="3219450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7</xdr:row>
      <xdr:rowOff>133347</xdr:rowOff>
    </xdr:from>
    <xdr:to>
      <xdr:col>7</xdr:col>
      <xdr:colOff>457200</xdr:colOff>
      <xdr:row>10</xdr:row>
      <xdr:rowOff>38100</xdr:rowOff>
    </xdr:to>
    <xdr:sp macro="" textlink="">
      <xdr:nvSpPr>
        <xdr:cNvPr id="2" name="Seta dobrada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rot="10800000" flipH="1">
          <a:off x="3190875" y="3619497"/>
          <a:ext cx="1876425" cy="495303"/>
        </a:xfrm>
        <a:prstGeom prst="ben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123825</xdr:colOff>
      <xdr:row>1</xdr:row>
      <xdr:rowOff>619125</xdr:rowOff>
    </xdr:from>
    <xdr:to>
      <xdr:col>16</xdr:col>
      <xdr:colOff>494606</xdr:colOff>
      <xdr:row>14</xdr:row>
      <xdr:rowOff>28173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1093232-2C3C-AA43-F9DC-4A026C621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723900"/>
          <a:ext cx="5552381" cy="3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5"/>
  <sheetViews>
    <sheetView workbookViewId="0">
      <selection activeCell="E15" sqref="E15"/>
    </sheetView>
  </sheetViews>
  <sheetFormatPr defaultRowHeight="15" x14ac:dyDescent="0.2"/>
  <cols>
    <col min="1" max="1" width="1.42578125" style="1" customWidth="1"/>
    <col min="2" max="2" width="9.140625" style="1"/>
    <col min="3" max="3" width="10.28515625" style="1" bestFit="1" customWidth="1"/>
    <col min="4" max="5" width="9.140625" style="1"/>
    <col min="6" max="6" width="10" style="1" bestFit="1" customWidth="1"/>
    <col min="7" max="16384" width="9.140625" style="1"/>
  </cols>
  <sheetData>
    <row r="1" spans="2:17" ht="8.25" customHeight="1" thickBot="1" x14ac:dyDescent="0.25"/>
    <row r="2" spans="2:17" ht="76.5" customHeight="1" thickBot="1" x14ac:dyDescent="0.25">
      <c r="B2" s="38" t="s">
        <v>0</v>
      </c>
      <c r="C2" s="39"/>
      <c r="D2" s="39"/>
      <c r="E2" s="39"/>
      <c r="F2" s="39"/>
      <c r="G2" s="39"/>
      <c r="H2" s="40"/>
    </row>
    <row r="4" spans="2:17" ht="15.75" x14ac:dyDescent="0.25">
      <c r="B4" s="5" t="s">
        <v>1</v>
      </c>
      <c r="C4" s="6">
        <v>10000</v>
      </c>
      <c r="D4" s="7"/>
      <c r="E4" s="2"/>
    </row>
    <row r="5" spans="2:17" ht="20.25" x14ac:dyDescent="0.3">
      <c r="B5" s="5" t="s">
        <v>2</v>
      </c>
      <c r="C5" s="6">
        <v>21000</v>
      </c>
      <c r="D5" s="7"/>
      <c r="F5" s="3">
        <f>RATE(C7,,-C4,C5)</f>
        <v>5.0706179117659053E-2</v>
      </c>
      <c r="G5" s="4" t="s">
        <v>3</v>
      </c>
    </row>
    <row r="6" spans="2:17" ht="15.75" x14ac:dyDescent="0.25">
      <c r="B6" s="5" t="s">
        <v>4</v>
      </c>
      <c r="C6" s="8" t="s">
        <v>5</v>
      </c>
      <c r="D6" s="7"/>
    </row>
    <row r="7" spans="2:17" ht="15.75" x14ac:dyDescent="0.25">
      <c r="B7" s="5" t="s">
        <v>6</v>
      </c>
      <c r="C7" s="9">
        <v>15</v>
      </c>
      <c r="D7" s="10" t="s">
        <v>7</v>
      </c>
    </row>
    <row r="15" spans="2:17" x14ac:dyDescent="0.2">
      <c r="I15" s="41"/>
      <c r="J15" s="41"/>
      <c r="K15" s="41"/>
      <c r="L15" s="41"/>
      <c r="M15" s="41"/>
      <c r="N15" s="41"/>
      <c r="O15" s="41"/>
      <c r="P15" s="41"/>
      <c r="Q15" s="41"/>
    </row>
  </sheetData>
  <mergeCells count="2">
    <mergeCell ref="B2:H2"/>
    <mergeCell ref="I15:Q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7"/>
  <sheetViews>
    <sheetView workbookViewId="0">
      <selection activeCell="G14" sqref="G14"/>
    </sheetView>
  </sheetViews>
  <sheetFormatPr defaultRowHeight="15" x14ac:dyDescent="0.2"/>
  <cols>
    <col min="1" max="1" width="1.42578125" style="1" customWidth="1"/>
    <col min="2" max="2" width="9.140625" style="1"/>
    <col min="3" max="3" width="10.28515625" style="1" bestFit="1" customWidth="1"/>
    <col min="4" max="5" width="9.140625" style="1"/>
    <col min="6" max="6" width="12" style="1" bestFit="1" customWidth="1"/>
    <col min="7" max="16384" width="9.140625" style="1"/>
  </cols>
  <sheetData>
    <row r="1" spans="2:17" ht="8.25" customHeight="1" thickBot="1" x14ac:dyDescent="0.25"/>
    <row r="2" spans="2:17" ht="76.5" customHeight="1" thickBot="1" x14ac:dyDescent="0.25">
      <c r="B2" s="38" t="s">
        <v>8</v>
      </c>
      <c r="C2" s="39"/>
      <c r="D2" s="39"/>
      <c r="E2" s="39"/>
      <c r="F2" s="39"/>
      <c r="G2" s="39"/>
      <c r="H2" s="40"/>
    </row>
    <row r="4" spans="2:17" ht="15.75" x14ac:dyDescent="0.25">
      <c r="B4" s="5" t="s">
        <v>9</v>
      </c>
      <c r="C4" s="16">
        <v>2.5000000000000001E-2</v>
      </c>
      <c r="D4" s="7"/>
      <c r="E4" s="2"/>
    </row>
    <row r="5" spans="2:17" ht="20.25" x14ac:dyDescent="0.3">
      <c r="B5" s="5" t="s">
        <v>10</v>
      </c>
      <c r="C5" s="6" t="s">
        <v>5</v>
      </c>
      <c r="D5" s="7"/>
      <c r="F5" s="15">
        <f>(FV(C4,12,,-1)-1)*100</f>
        <v>34.48888242462975</v>
      </c>
      <c r="G5" s="4" t="s">
        <v>11</v>
      </c>
    </row>
    <row r="6" spans="2:17" ht="15.75" x14ac:dyDescent="0.25">
      <c r="B6" s="11"/>
      <c r="C6" s="12"/>
      <c r="D6" s="7"/>
    </row>
    <row r="7" spans="2:17" ht="15.75" x14ac:dyDescent="0.25">
      <c r="B7" s="11"/>
      <c r="C7" s="13"/>
      <c r="D7" s="14"/>
    </row>
    <row r="14" spans="2:17" ht="15.75" thickBot="1" x14ac:dyDescent="0.25"/>
    <row r="15" spans="2:17" ht="15" customHeight="1" x14ac:dyDescent="0.2">
      <c r="I15" s="42" t="s">
        <v>12</v>
      </c>
      <c r="J15" s="43"/>
      <c r="K15" s="43"/>
      <c r="L15" s="43"/>
      <c r="M15" s="43"/>
      <c r="N15" s="43"/>
      <c r="O15" s="43"/>
      <c r="P15" s="43"/>
      <c r="Q15" s="44"/>
    </row>
    <row r="16" spans="2:17" ht="15.75" customHeight="1" x14ac:dyDescent="0.2">
      <c r="I16" s="45"/>
      <c r="J16" s="46"/>
      <c r="K16" s="46"/>
      <c r="L16" s="46"/>
      <c r="M16" s="46"/>
      <c r="N16" s="46"/>
      <c r="O16" s="46"/>
      <c r="P16" s="46"/>
      <c r="Q16" s="47"/>
    </row>
    <row r="17" spans="9:17" ht="15.75" customHeight="1" thickBot="1" x14ac:dyDescent="0.25">
      <c r="I17" s="48"/>
      <c r="J17" s="49"/>
      <c r="K17" s="49"/>
      <c r="L17" s="49"/>
      <c r="M17" s="49"/>
      <c r="N17" s="49"/>
      <c r="O17" s="49"/>
      <c r="P17" s="49"/>
      <c r="Q17" s="50"/>
    </row>
  </sheetData>
  <mergeCells count="2">
    <mergeCell ref="B2:H2"/>
    <mergeCell ref="I15:Q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7"/>
  <sheetViews>
    <sheetView workbookViewId="0">
      <selection sqref="A1:XFD1048576"/>
    </sheetView>
  </sheetViews>
  <sheetFormatPr defaultRowHeight="15" x14ac:dyDescent="0.2"/>
  <cols>
    <col min="1" max="1" width="1.42578125" style="1" customWidth="1"/>
    <col min="2" max="2" width="9.140625" style="1"/>
    <col min="3" max="3" width="10.5703125" style="1" bestFit="1" customWidth="1"/>
    <col min="4" max="5" width="9.140625" style="1"/>
    <col min="6" max="6" width="12" style="1" bestFit="1" customWidth="1"/>
    <col min="7" max="7" width="10.7109375" style="1" bestFit="1" customWidth="1"/>
    <col min="8" max="16384" width="9.140625" style="1"/>
  </cols>
  <sheetData>
    <row r="1" spans="2:8" ht="8.25" customHeight="1" thickBot="1" x14ac:dyDescent="0.25"/>
    <row r="2" spans="2:8" ht="76.5" customHeight="1" thickBot="1" x14ac:dyDescent="0.25">
      <c r="B2" s="38" t="s">
        <v>13</v>
      </c>
      <c r="C2" s="39"/>
      <c r="D2" s="39"/>
      <c r="E2" s="39"/>
      <c r="F2" s="39"/>
      <c r="G2" s="39"/>
      <c r="H2" s="40"/>
    </row>
    <row r="4" spans="2:8" ht="15.75" x14ac:dyDescent="0.25">
      <c r="B4" s="5" t="s">
        <v>14</v>
      </c>
      <c r="C4" s="17">
        <v>0.3</v>
      </c>
      <c r="D4" s="7"/>
      <c r="E4" s="2"/>
    </row>
    <row r="5" spans="2:8" ht="20.25" x14ac:dyDescent="0.3">
      <c r="B5" s="5" t="s">
        <v>15</v>
      </c>
      <c r="C5" s="6" t="s">
        <v>5</v>
      </c>
      <c r="D5" s="7"/>
      <c r="F5" s="19">
        <f>RATE(3,,-1,C4+1)</f>
        <v>9.1392883061105934E-2</v>
      </c>
      <c r="G5" s="4" t="s">
        <v>3</v>
      </c>
    </row>
    <row r="6" spans="2:8" ht="15.75" x14ac:dyDescent="0.25">
      <c r="B6" s="11"/>
      <c r="C6" s="12"/>
      <c r="D6" s="7"/>
    </row>
    <row r="7" spans="2:8" ht="15.75" x14ac:dyDescent="0.25">
      <c r="B7" s="11"/>
      <c r="C7" s="13"/>
      <c r="D7" s="14"/>
    </row>
  </sheetData>
  <mergeCells count="1">
    <mergeCell ref="B2:H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1"/>
  <sheetViews>
    <sheetView workbookViewId="0">
      <selection activeCell="B4" sqref="B4:D6"/>
    </sheetView>
  </sheetViews>
  <sheetFormatPr defaultRowHeight="15" x14ac:dyDescent="0.2"/>
  <cols>
    <col min="1" max="1" width="1.42578125" style="1" customWidth="1"/>
    <col min="2" max="2" width="9.140625" style="1"/>
    <col min="3" max="3" width="10.5703125" style="1" bestFit="1" customWidth="1"/>
    <col min="4" max="5" width="9.140625" style="1"/>
    <col min="6" max="6" width="12" style="1" bestFit="1" customWidth="1"/>
    <col min="7" max="7" width="10.7109375" style="1" bestFit="1" customWidth="1"/>
    <col min="8" max="16384" width="9.140625" style="1"/>
  </cols>
  <sheetData>
    <row r="1" spans="2:8" ht="8.25" customHeight="1" thickBot="1" x14ac:dyDescent="0.25"/>
    <row r="2" spans="2:8" ht="76.5" customHeight="1" thickBot="1" x14ac:dyDescent="0.25">
      <c r="B2" s="38" t="s">
        <v>16</v>
      </c>
      <c r="C2" s="39"/>
      <c r="D2" s="39"/>
      <c r="E2" s="39"/>
      <c r="F2" s="39"/>
      <c r="G2" s="39"/>
      <c r="H2" s="40"/>
    </row>
    <row r="3" spans="2:8" ht="15.75" thickBot="1" x14ac:dyDescent="0.25"/>
    <row r="4" spans="2:8" ht="15.75" customHeight="1" x14ac:dyDescent="0.2">
      <c r="B4" s="51" t="s">
        <v>31</v>
      </c>
      <c r="C4" s="52"/>
      <c r="D4" s="53"/>
      <c r="E4" s="2"/>
    </row>
    <row r="5" spans="2:8" ht="20.25" x14ac:dyDescent="0.3">
      <c r="B5" s="54"/>
      <c r="C5" s="55"/>
      <c r="D5" s="56"/>
      <c r="F5" s="18">
        <f>RATE(6,,-1,C8+1)</f>
        <v>2.7969749194362754E-2</v>
      </c>
      <c r="G5" s="4" t="s">
        <v>3</v>
      </c>
    </row>
    <row r="6" spans="2:8" ht="15.75" customHeight="1" thickBot="1" x14ac:dyDescent="0.25">
      <c r="B6" s="57"/>
      <c r="C6" s="58"/>
      <c r="D6" s="59"/>
    </row>
    <row r="7" spans="2:8" ht="15.75" x14ac:dyDescent="0.25">
      <c r="B7" s="11"/>
      <c r="C7" s="23"/>
      <c r="D7" s="14"/>
    </row>
    <row r="8" spans="2:8" ht="15.75" x14ac:dyDescent="0.25">
      <c r="B8" s="20" t="s">
        <v>17</v>
      </c>
      <c r="C8" s="21">
        <v>0.18</v>
      </c>
    </row>
    <row r="9" spans="2:8" ht="15.75" x14ac:dyDescent="0.25">
      <c r="B9" s="20" t="s">
        <v>15</v>
      </c>
      <c r="C9" s="22" t="s">
        <v>5</v>
      </c>
    </row>
    <row r="10" spans="2:8" ht="15.75" x14ac:dyDescent="0.25">
      <c r="B10" s="11"/>
      <c r="C10" s="12"/>
    </row>
    <row r="11" spans="2:8" ht="15.75" x14ac:dyDescent="0.25">
      <c r="B11" s="11"/>
      <c r="C11" s="13"/>
    </row>
  </sheetData>
  <mergeCells count="2">
    <mergeCell ref="B2:H2"/>
    <mergeCell ref="B4:D6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2"/>
  <sheetViews>
    <sheetView workbookViewId="0">
      <selection activeCell="H14" sqref="H14"/>
    </sheetView>
  </sheetViews>
  <sheetFormatPr defaultRowHeight="15" x14ac:dyDescent="0.2"/>
  <cols>
    <col min="1" max="1" width="1.42578125" style="1" customWidth="1"/>
    <col min="2" max="2" width="9.140625" style="1"/>
    <col min="3" max="3" width="10.5703125" style="1" bestFit="1" customWidth="1"/>
    <col min="4" max="5" width="9.140625" style="1"/>
    <col min="6" max="6" width="20.28515625" style="1" bestFit="1" customWidth="1"/>
    <col min="7" max="7" width="10.7109375" style="1" bestFit="1" customWidth="1"/>
    <col min="8" max="16384" width="9.140625" style="1"/>
  </cols>
  <sheetData>
    <row r="1" spans="2:8" ht="8.25" customHeight="1" thickBot="1" x14ac:dyDescent="0.25"/>
    <row r="2" spans="2:8" ht="76.5" customHeight="1" x14ac:dyDescent="0.2">
      <c r="B2" s="51" t="s">
        <v>18</v>
      </c>
      <c r="C2" s="52"/>
      <c r="D2" s="52"/>
      <c r="E2" s="52"/>
      <c r="F2" s="52"/>
      <c r="G2" s="52"/>
      <c r="H2" s="53"/>
    </row>
    <row r="3" spans="2:8" ht="76.5" customHeight="1" thickBot="1" x14ac:dyDescent="0.25">
      <c r="B3" s="35"/>
      <c r="C3" s="36"/>
      <c r="D3" s="36"/>
      <c r="E3" s="36"/>
      <c r="F3" s="36"/>
      <c r="G3" s="36"/>
      <c r="H3" s="37"/>
    </row>
    <row r="4" spans="2:8" ht="15.75" thickBot="1" x14ac:dyDescent="0.25"/>
    <row r="5" spans="2:8" ht="15.75" customHeight="1" x14ac:dyDescent="0.2">
      <c r="B5" s="51" t="s">
        <v>19</v>
      </c>
      <c r="C5" s="52"/>
      <c r="D5" s="53"/>
      <c r="E5" s="2"/>
    </row>
    <row r="6" spans="2:8" ht="20.25" x14ac:dyDescent="0.3">
      <c r="B6" s="54"/>
      <c r="C6" s="55"/>
      <c r="D6" s="56"/>
      <c r="F6" s="29">
        <f>PV(C11,C12,-C10)</f>
        <v>5601.4308906903989</v>
      </c>
      <c r="G6" s="27"/>
    </row>
    <row r="7" spans="2:8" ht="15.75" customHeight="1" thickBot="1" x14ac:dyDescent="0.25">
      <c r="B7" s="57"/>
      <c r="C7" s="58"/>
      <c r="D7" s="59"/>
    </row>
    <row r="8" spans="2:8" ht="15.75" x14ac:dyDescent="0.25">
      <c r="B8" s="11"/>
      <c r="C8" s="23"/>
      <c r="D8" s="14"/>
    </row>
    <row r="9" spans="2:8" ht="15.75" x14ac:dyDescent="0.25">
      <c r="B9" s="5" t="s">
        <v>1</v>
      </c>
      <c r="C9" s="6" t="s">
        <v>5</v>
      </c>
    </row>
    <row r="10" spans="2:8" ht="15.75" x14ac:dyDescent="0.25">
      <c r="B10" s="5" t="s">
        <v>20</v>
      </c>
      <c r="C10" s="34">
        <v>1000</v>
      </c>
    </row>
    <row r="11" spans="2:8" ht="15.75" x14ac:dyDescent="0.25">
      <c r="B11" s="5" t="s">
        <v>4</v>
      </c>
      <c r="C11" s="25">
        <v>0.02</v>
      </c>
      <c r="D11" s="26" t="s">
        <v>3</v>
      </c>
    </row>
    <row r="12" spans="2:8" ht="15.75" x14ac:dyDescent="0.25">
      <c r="B12" s="24" t="s">
        <v>6</v>
      </c>
      <c r="C12" s="22">
        <v>6</v>
      </c>
      <c r="D12" s="26" t="s">
        <v>7</v>
      </c>
    </row>
  </sheetData>
  <mergeCells count="2">
    <mergeCell ref="B2:H2"/>
    <mergeCell ref="B5:D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2"/>
  <sheetViews>
    <sheetView workbookViewId="0">
      <selection activeCell="B5" sqref="B5:D12"/>
    </sheetView>
  </sheetViews>
  <sheetFormatPr defaultRowHeight="15" x14ac:dyDescent="0.2"/>
  <cols>
    <col min="1" max="1" width="1.42578125" style="1" customWidth="1"/>
    <col min="2" max="2" width="9.140625" style="1"/>
    <col min="3" max="3" width="10.5703125" style="1" bestFit="1" customWidth="1"/>
    <col min="4" max="5" width="9.140625" style="1"/>
    <col min="6" max="6" width="20.28515625" style="1" bestFit="1" customWidth="1"/>
    <col min="7" max="7" width="10.7109375" style="1" bestFit="1" customWidth="1"/>
    <col min="8" max="8" width="10.85546875" style="1" customWidth="1"/>
    <col min="9" max="16384" width="9.140625" style="1"/>
  </cols>
  <sheetData>
    <row r="1" spans="2:8" ht="8.25" customHeight="1" thickBot="1" x14ac:dyDescent="0.25"/>
    <row r="2" spans="2:8" ht="76.5" customHeight="1" x14ac:dyDescent="0.2">
      <c r="B2" s="51" t="s">
        <v>21</v>
      </c>
      <c r="C2" s="52"/>
      <c r="D2" s="52"/>
      <c r="E2" s="52"/>
      <c r="F2" s="52"/>
      <c r="G2" s="52"/>
      <c r="H2" s="53"/>
    </row>
    <row r="3" spans="2:8" ht="76.5" customHeight="1" thickBot="1" x14ac:dyDescent="0.25">
      <c r="B3" s="35"/>
      <c r="C3" s="36"/>
      <c r="D3" s="36"/>
      <c r="E3" s="36"/>
      <c r="F3" s="36"/>
      <c r="G3" s="36"/>
      <c r="H3" s="37"/>
    </row>
    <row r="4" spans="2:8" ht="15.75" thickBot="1" x14ac:dyDescent="0.25"/>
    <row r="5" spans="2:8" ht="15.75" customHeight="1" x14ac:dyDescent="0.2">
      <c r="B5" s="51" t="s">
        <v>22</v>
      </c>
      <c r="C5" s="52"/>
      <c r="D5" s="53"/>
      <c r="E5" s="2"/>
    </row>
    <row r="6" spans="2:8" ht="20.25" x14ac:dyDescent="0.3">
      <c r="B6" s="54"/>
      <c r="C6" s="55"/>
      <c r="D6" s="56"/>
      <c r="F6" s="29">
        <f>FV(C11,C12,-C10)</f>
        <v>6716.8916632781056</v>
      </c>
      <c r="G6" s="27"/>
    </row>
    <row r="7" spans="2:8" ht="15.75" customHeight="1" thickBot="1" x14ac:dyDescent="0.25">
      <c r="B7" s="57"/>
      <c r="C7" s="58"/>
      <c r="D7" s="59"/>
    </row>
    <row r="8" spans="2:8" ht="15.75" x14ac:dyDescent="0.25">
      <c r="B8" s="11"/>
      <c r="C8" s="23"/>
      <c r="D8" s="14"/>
    </row>
    <row r="9" spans="2:8" ht="15.75" x14ac:dyDescent="0.25">
      <c r="B9" s="5" t="s">
        <v>2</v>
      </c>
      <c r="C9" s="6" t="s">
        <v>5</v>
      </c>
    </row>
    <row r="10" spans="2:8" ht="15.75" x14ac:dyDescent="0.25">
      <c r="B10" s="5" t="s">
        <v>20</v>
      </c>
      <c r="C10" s="34">
        <v>1000</v>
      </c>
    </row>
    <row r="11" spans="2:8" ht="15.75" x14ac:dyDescent="0.25">
      <c r="B11" s="5" t="s">
        <v>4</v>
      </c>
      <c r="C11" s="28">
        <v>4.4999999999999998E-2</v>
      </c>
      <c r="D11" s="26" t="s">
        <v>23</v>
      </c>
    </row>
    <row r="12" spans="2:8" ht="15.75" x14ac:dyDescent="0.25">
      <c r="B12" s="24" t="s">
        <v>6</v>
      </c>
      <c r="C12" s="22">
        <v>6</v>
      </c>
      <c r="D12" s="26" t="s">
        <v>7</v>
      </c>
    </row>
  </sheetData>
  <mergeCells count="2">
    <mergeCell ref="B2:H2"/>
    <mergeCell ref="B5:D7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8"/>
  <sheetViews>
    <sheetView workbookViewId="0">
      <selection activeCell="F10" sqref="F10"/>
    </sheetView>
  </sheetViews>
  <sheetFormatPr defaultRowHeight="15" x14ac:dyDescent="0.2"/>
  <cols>
    <col min="1" max="1" width="1.42578125" style="1" customWidth="1"/>
    <col min="2" max="2" width="9.140625" style="1"/>
    <col min="3" max="3" width="9.28515625" style="1" bestFit="1" customWidth="1"/>
    <col min="4" max="5" width="9.140625" style="1"/>
    <col min="6" max="6" width="20.28515625" style="1" bestFit="1" customWidth="1"/>
    <col min="7" max="7" width="10.7109375" style="1" bestFit="1" customWidth="1"/>
    <col min="8" max="10" width="9.140625" style="1"/>
    <col min="11" max="11" width="13.7109375" style="1" bestFit="1" customWidth="1"/>
    <col min="12" max="16384" width="9.140625" style="1"/>
  </cols>
  <sheetData>
    <row r="1" spans="2:11" ht="8.25" customHeight="1" thickBot="1" x14ac:dyDescent="0.25"/>
    <row r="2" spans="2:11" ht="76.5" customHeight="1" x14ac:dyDescent="0.2">
      <c r="B2" s="51" t="s">
        <v>24</v>
      </c>
      <c r="C2" s="52"/>
      <c r="D2" s="52"/>
      <c r="E2" s="52"/>
      <c r="F2" s="52"/>
      <c r="G2" s="52"/>
      <c r="H2" s="53"/>
    </row>
    <row r="3" spans="2:11" ht="76.5" customHeight="1" thickBot="1" x14ac:dyDescent="0.25">
      <c r="B3" s="35"/>
      <c r="C3" s="36"/>
      <c r="D3" s="36"/>
      <c r="E3" s="36"/>
      <c r="F3" s="36"/>
      <c r="G3" s="36"/>
      <c r="H3" s="37"/>
    </row>
    <row r="5" spans="2:11" ht="15.75" customHeight="1" x14ac:dyDescent="0.25">
      <c r="B5" s="11"/>
      <c r="C5" s="23"/>
      <c r="D5" s="14"/>
      <c r="E5" s="2"/>
    </row>
    <row r="6" spans="2:11" ht="15.75" x14ac:dyDescent="0.25">
      <c r="B6" s="24" t="s">
        <v>25</v>
      </c>
      <c r="C6" s="22" t="s">
        <v>5</v>
      </c>
    </row>
    <row r="7" spans="2:11" ht="15.75" customHeight="1" x14ac:dyDescent="0.25">
      <c r="B7" s="24" t="s">
        <v>4</v>
      </c>
      <c r="C7" s="32">
        <v>0.1</v>
      </c>
      <c r="D7" s="31" t="s">
        <v>26</v>
      </c>
    </row>
    <row r="9" spans="2:11" ht="15.75" x14ac:dyDescent="0.25">
      <c r="B9" s="20" t="s">
        <v>27</v>
      </c>
      <c r="C9" s="20" t="s">
        <v>28</v>
      </c>
    </row>
    <row r="10" spans="2:11" ht="20.25" x14ac:dyDescent="0.3">
      <c r="B10" s="33">
        <v>1</v>
      </c>
      <c r="C10" s="33">
        <v>0</v>
      </c>
      <c r="F10" s="29">
        <f>NPV(C7,C10:C18)</f>
        <v>4828.183951431005</v>
      </c>
    </row>
    <row r="11" spans="2:11" ht="16.5" customHeight="1" x14ac:dyDescent="0.3">
      <c r="B11" s="33">
        <v>2</v>
      </c>
      <c r="C11" s="33">
        <v>0</v>
      </c>
      <c r="G11" s="27"/>
    </row>
    <row r="12" spans="2:11" x14ac:dyDescent="0.2">
      <c r="B12" s="33">
        <v>3</v>
      </c>
      <c r="C12" s="33">
        <v>1200</v>
      </c>
    </row>
    <row r="13" spans="2:11" x14ac:dyDescent="0.2">
      <c r="B13" s="33">
        <v>4</v>
      </c>
      <c r="C13" s="33">
        <v>1200</v>
      </c>
    </row>
    <row r="14" spans="2:11" x14ac:dyDescent="0.2">
      <c r="B14" s="33">
        <v>5</v>
      </c>
      <c r="C14" s="33">
        <v>1200</v>
      </c>
      <c r="K14" s="30"/>
    </row>
    <row r="15" spans="2:11" x14ac:dyDescent="0.2">
      <c r="B15" s="33">
        <v>6</v>
      </c>
      <c r="C15" s="33">
        <v>1200</v>
      </c>
    </row>
    <row r="16" spans="2:11" x14ac:dyDescent="0.2">
      <c r="B16" s="33">
        <v>7</v>
      </c>
      <c r="C16" s="33">
        <v>1200</v>
      </c>
    </row>
    <row r="17" spans="2:3" x14ac:dyDescent="0.2">
      <c r="B17" s="33">
        <v>8</v>
      </c>
      <c r="C17" s="33">
        <v>1200</v>
      </c>
    </row>
    <row r="18" spans="2:3" x14ac:dyDescent="0.2">
      <c r="B18" s="33">
        <v>9</v>
      </c>
      <c r="C18" s="33">
        <v>1200</v>
      </c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18"/>
  <sheetViews>
    <sheetView topLeftCell="A7" workbookViewId="0">
      <selection activeCell="F14" sqref="F14"/>
    </sheetView>
  </sheetViews>
  <sheetFormatPr defaultRowHeight="15" x14ac:dyDescent="0.2"/>
  <cols>
    <col min="1" max="1" width="1.42578125" style="1" customWidth="1"/>
    <col min="2" max="2" width="9.140625" style="1"/>
    <col min="3" max="3" width="9.28515625" style="1" bestFit="1" customWidth="1"/>
    <col min="4" max="5" width="9.140625" style="1"/>
    <col min="6" max="6" width="20.28515625" style="1" bestFit="1" customWidth="1"/>
    <col min="7" max="7" width="10.7109375" style="1" bestFit="1" customWidth="1"/>
    <col min="8" max="10" width="9.140625" style="1"/>
    <col min="11" max="11" width="13.7109375" style="1" bestFit="1" customWidth="1"/>
    <col min="12" max="16384" width="9.140625" style="1"/>
  </cols>
  <sheetData>
    <row r="1" spans="2:11" ht="8.25" customHeight="1" thickBot="1" x14ac:dyDescent="0.25"/>
    <row r="2" spans="2:11" ht="76.5" customHeight="1" x14ac:dyDescent="0.2">
      <c r="B2" s="51" t="s">
        <v>29</v>
      </c>
      <c r="C2" s="52"/>
      <c r="D2" s="52"/>
      <c r="E2" s="52"/>
      <c r="F2" s="52"/>
      <c r="G2" s="52"/>
      <c r="H2" s="53"/>
    </row>
    <row r="3" spans="2:11" ht="76.5" customHeight="1" thickBot="1" x14ac:dyDescent="0.25">
      <c r="B3" s="35"/>
      <c r="C3" s="36"/>
      <c r="D3" s="36"/>
      <c r="E3" s="36"/>
      <c r="F3" s="36"/>
      <c r="G3" s="36"/>
      <c r="H3" s="37"/>
    </row>
    <row r="5" spans="2:11" ht="15.75" customHeight="1" x14ac:dyDescent="0.25">
      <c r="B5" s="11"/>
      <c r="C5" s="23"/>
      <c r="D5" s="14"/>
      <c r="E5" s="2"/>
    </row>
    <row r="6" spans="2:11" ht="15.75" x14ac:dyDescent="0.25">
      <c r="B6" s="24" t="s">
        <v>25</v>
      </c>
      <c r="C6" s="22" t="s">
        <v>5</v>
      </c>
    </row>
    <row r="7" spans="2:11" ht="15.75" customHeight="1" x14ac:dyDescent="0.25">
      <c r="B7" s="24" t="s">
        <v>4</v>
      </c>
      <c r="C7" s="32">
        <v>0.15</v>
      </c>
      <c r="D7" s="31" t="s">
        <v>26</v>
      </c>
    </row>
    <row r="9" spans="2:11" ht="15.75" x14ac:dyDescent="0.25">
      <c r="B9" s="20" t="s">
        <v>27</v>
      </c>
      <c r="C9" s="20" t="s">
        <v>28</v>
      </c>
    </row>
    <row r="10" spans="2:11" ht="20.25" x14ac:dyDescent="0.3">
      <c r="B10" s="33">
        <v>1</v>
      </c>
      <c r="C10" s="33">
        <v>20</v>
      </c>
      <c r="F10" s="29">
        <f>NPV(C7,C10:C18)</f>
        <v>391.89760379281461</v>
      </c>
    </row>
    <row r="11" spans="2:11" ht="16.5" customHeight="1" x14ac:dyDescent="0.3">
      <c r="B11" s="33">
        <v>2</v>
      </c>
      <c r="C11" s="33">
        <v>50</v>
      </c>
      <c r="G11" s="27"/>
    </row>
    <row r="12" spans="2:11" x14ac:dyDescent="0.2">
      <c r="B12" s="33">
        <v>3</v>
      </c>
      <c r="C12" s="33">
        <v>70</v>
      </c>
    </row>
    <row r="13" spans="2:11" x14ac:dyDescent="0.2">
      <c r="B13" s="33">
        <v>4</v>
      </c>
      <c r="C13" s="33">
        <v>90</v>
      </c>
    </row>
    <row r="14" spans="2:11" x14ac:dyDescent="0.2">
      <c r="B14" s="33">
        <v>5</v>
      </c>
      <c r="C14" s="33">
        <v>110</v>
      </c>
      <c r="K14" s="30"/>
    </row>
    <row r="15" spans="2:11" x14ac:dyDescent="0.2">
      <c r="B15" s="33">
        <v>6</v>
      </c>
      <c r="C15" s="33">
        <v>130</v>
      </c>
    </row>
    <row r="16" spans="2:11" x14ac:dyDescent="0.2">
      <c r="B16" s="33">
        <v>7</v>
      </c>
      <c r="C16" s="33">
        <v>130</v>
      </c>
    </row>
    <row r="17" spans="2:3" x14ac:dyDescent="0.2">
      <c r="B17" s="33">
        <v>8</v>
      </c>
      <c r="C17" s="33">
        <v>130</v>
      </c>
    </row>
    <row r="18" spans="2:3" x14ac:dyDescent="0.2">
      <c r="B18" s="33">
        <v>9</v>
      </c>
      <c r="C18" s="33">
        <v>130</v>
      </c>
    </row>
  </sheetData>
  <mergeCells count="1">
    <mergeCell ref="B2:H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13"/>
  <sheetViews>
    <sheetView tabSelected="1" workbookViewId="0">
      <selection activeCell="R7" sqref="R7"/>
    </sheetView>
  </sheetViews>
  <sheetFormatPr defaultRowHeight="15" x14ac:dyDescent="0.2"/>
  <cols>
    <col min="1" max="1" width="1.42578125" style="1" customWidth="1"/>
    <col min="2" max="2" width="9.140625" style="1"/>
    <col min="3" max="3" width="9.28515625" style="1" bestFit="1" customWidth="1"/>
    <col min="4" max="5" width="9.140625" style="1"/>
    <col min="6" max="6" width="21.85546875" style="1" bestFit="1" customWidth="1"/>
    <col min="7" max="7" width="10.7109375" style="1" bestFit="1" customWidth="1"/>
    <col min="8" max="10" width="9.140625" style="1"/>
    <col min="11" max="11" width="13.7109375" style="1" bestFit="1" customWidth="1"/>
    <col min="12" max="16384" width="9.140625" style="1"/>
  </cols>
  <sheetData>
    <row r="1" spans="2:11" ht="8.25" customHeight="1" thickBot="1" x14ac:dyDescent="0.25"/>
    <row r="2" spans="2:11" ht="76.5" customHeight="1" x14ac:dyDescent="0.2">
      <c r="B2" s="51" t="s">
        <v>32</v>
      </c>
      <c r="C2" s="52"/>
      <c r="D2" s="52"/>
      <c r="E2" s="52"/>
      <c r="F2" s="52"/>
      <c r="G2" s="52"/>
      <c r="H2" s="53"/>
    </row>
    <row r="3" spans="2:11" ht="42" customHeight="1" thickBot="1" x14ac:dyDescent="0.25">
      <c r="B3" s="57"/>
      <c r="C3" s="58"/>
      <c r="D3" s="58"/>
      <c r="E3" s="58"/>
      <c r="F3" s="58"/>
      <c r="G3" s="58"/>
      <c r="H3" s="59"/>
    </row>
    <row r="4" spans="2:11" ht="15.75" customHeight="1" thickBot="1" x14ac:dyDescent="0.3">
      <c r="B4" s="11"/>
      <c r="C4" s="23"/>
      <c r="D4" s="14"/>
      <c r="E4" s="2"/>
    </row>
    <row r="5" spans="2:11" x14ac:dyDescent="0.2">
      <c r="B5" s="51" t="s">
        <v>30</v>
      </c>
      <c r="C5" s="52"/>
      <c r="D5" s="53"/>
    </row>
    <row r="6" spans="2:11" ht="15.75" customHeight="1" x14ac:dyDescent="0.2">
      <c r="B6" s="54"/>
      <c r="C6" s="55"/>
      <c r="D6" s="56"/>
    </row>
    <row r="7" spans="2:11" ht="21" thickBot="1" x14ac:dyDescent="0.35">
      <c r="B7" s="57"/>
      <c r="C7" s="58"/>
      <c r="D7" s="59"/>
      <c r="F7" s="29">
        <f>PV(C11,C12,-C10)</f>
        <v>432265.50767688145</v>
      </c>
    </row>
    <row r="8" spans="2:11" ht="20.25" x14ac:dyDescent="0.3">
      <c r="B8" s="11"/>
      <c r="C8" s="23"/>
      <c r="D8" s="14"/>
      <c r="G8" s="27"/>
    </row>
    <row r="9" spans="2:11" ht="15.75" x14ac:dyDescent="0.25">
      <c r="B9" s="5" t="s">
        <v>25</v>
      </c>
      <c r="C9" s="6" t="s">
        <v>5</v>
      </c>
    </row>
    <row r="10" spans="2:11" ht="16.5" customHeight="1" x14ac:dyDescent="0.25">
      <c r="B10" s="5" t="s">
        <v>20</v>
      </c>
      <c r="C10" s="34">
        <v>9000</v>
      </c>
    </row>
    <row r="11" spans="2:11" ht="15.75" x14ac:dyDescent="0.25">
      <c r="B11" s="5" t="s">
        <v>4</v>
      </c>
      <c r="C11" s="28">
        <v>1.2E-2</v>
      </c>
      <c r="D11" s="26" t="s">
        <v>3</v>
      </c>
    </row>
    <row r="12" spans="2:11" ht="15.75" x14ac:dyDescent="0.25">
      <c r="B12" s="24" t="s">
        <v>6</v>
      </c>
      <c r="C12" s="22">
        <v>72</v>
      </c>
      <c r="D12" s="26" t="s">
        <v>7</v>
      </c>
      <c r="F12" s="30">
        <f>PV(C11,C12,-C10)</f>
        <v>432265.50767688145</v>
      </c>
    </row>
    <row r="13" spans="2:11" x14ac:dyDescent="0.2">
      <c r="K13" s="30"/>
    </row>
  </sheetData>
  <mergeCells count="2">
    <mergeCell ref="B2:H3"/>
    <mergeCell ref="B5:D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 Frasseto</dc:creator>
  <cp:lastModifiedBy>Simone Meister Sommer Bilessimo</cp:lastModifiedBy>
  <cp:revision/>
  <dcterms:created xsi:type="dcterms:W3CDTF">2020-09-11T17:27:07Z</dcterms:created>
  <dcterms:modified xsi:type="dcterms:W3CDTF">2024-04-09T20:05:56Z</dcterms:modified>
</cp:coreProperties>
</file>