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42dc00f780319a/Documentos/AVENE/"/>
    </mc:Choice>
  </mc:AlternateContent>
  <xr:revisionPtr revIDLastSave="0" documentId="8_{A12FE850-04B1-4398-B819-1F341BF4C72B}" xr6:coauthVersionLast="47" xr6:coauthVersionMax="47" xr10:uidLastSave="{00000000-0000-0000-0000-000000000000}"/>
  <bookViews>
    <workbookView xWindow="-110" yWindow="-110" windowWidth="19420" windowHeight="10300" xr2:uid="{3B2BDD88-9E2D-43A5-885E-0016DEFB8DEA}"/>
  </bookViews>
  <sheets>
    <sheet name="questão 1" sheetId="1" r:id="rId1"/>
    <sheet name="questão 2" sheetId="2" r:id="rId2"/>
    <sheet name="questão 3" sheetId="3" r:id="rId3"/>
    <sheet name="questão 4" sheetId="4" r:id="rId4"/>
    <sheet name="questão 5" sheetId="5" r:id="rId5"/>
    <sheet name="questão 6" sheetId="6" r:id="rId6"/>
    <sheet name="questão 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5" i="6"/>
  <c r="E3" i="7" l="1"/>
  <c r="E2" i="7"/>
  <c r="D12" i="6"/>
  <c r="D10" i="6"/>
  <c r="D7" i="6"/>
  <c r="C3" i="5"/>
  <c r="C3" i="3"/>
  <c r="C5" i="2"/>
  <c r="E4" i="1"/>
  <c r="F4" i="1" l="1"/>
  <c r="C5" i="1" s="1"/>
  <c r="H2" i="7"/>
  <c r="B5" i="7" s="1"/>
  <c r="G8" i="6"/>
  <c r="G9" i="6" s="1"/>
  <c r="C17" i="6" s="1"/>
</calcChain>
</file>

<file path=xl/sharedStrings.xml><?xml version="1.0" encoding="utf-8"?>
<sst xmlns="http://schemas.openxmlformats.org/spreadsheetml/2006/main" count="39" uniqueCount="16">
  <si>
    <t>VP</t>
  </si>
  <si>
    <t>n</t>
  </si>
  <si>
    <t>meses</t>
  </si>
  <si>
    <t>taxa</t>
  </si>
  <si>
    <t>aa</t>
  </si>
  <si>
    <t>Vf</t>
  </si>
  <si>
    <t>am</t>
  </si>
  <si>
    <t>VF</t>
  </si>
  <si>
    <t>Mês</t>
  </si>
  <si>
    <t>Valor</t>
  </si>
  <si>
    <t>aa capitalizada mensalmente</t>
  </si>
  <si>
    <t>VP saldo a pagar</t>
  </si>
  <si>
    <t>VP das parcelas</t>
  </si>
  <si>
    <t>mês</t>
  </si>
  <si>
    <t>VP total</t>
  </si>
  <si>
    <t>a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</si>
</sst>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0.0000"/>
    <numFmt numFmtId="165" formatCode="&quot;R$&quot;\ 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/>
    <xf numFmtId="164" fontId="0" fillId="0" borderId="0" xfId="0" applyNumberFormat="1"/>
    <xf numFmtId="9" fontId="0" fillId="0" borderId="0" xfId="0" applyNumberFormat="1"/>
    <xf numFmtId="10" fontId="0" fillId="2" borderId="0" xfId="0" applyNumberFormat="1" applyFill="1"/>
    <xf numFmtId="8" fontId="0" fillId="2" borderId="0" xfId="0" applyNumberFormat="1" applyFill="1"/>
    <xf numFmtId="8" fontId="0" fillId="0" borderId="0" xfId="0" applyNumberFormat="1"/>
    <xf numFmtId="0" fontId="0" fillId="3" borderId="0" xfId="0" applyFill="1"/>
    <xf numFmtId="8" fontId="0" fillId="2" borderId="1" xfId="0" applyNumberFormat="1" applyFill="1" applyBorder="1"/>
    <xf numFmtId="0" fontId="0" fillId="4" borderId="0" xfId="0" applyFill="1"/>
    <xf numFmtId="10" fontId="0" fillId="4" borderId="0" xfId="0" applyNumberFormat="1" applyFill="1"/>
    <xf numFmtId="165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DD99-6003-4AEA-8BF9-7BF555AEFFA1}">
  <dimension ref="B2:G5"/>
  <sheetViews>
    <sheetView tabSelected="1" workbookViewId="0">
      <selection activeCell="C5" sqref="C5"/>
    </sheetView>
  </sheetViews>
  <sheetFormatPr defaultRowHeight="14.5" x14ac:dyDescent="0.35"/>
  <cols>
    <col min="3" max="3" width="12.7265625" bestFit="1" customWidth="1"/>
  </cols>
  <sheetData>
    <row r="2" spans="2:7" x14ac:dyDescent="0.35">
      <c r="B2" t="s">
        <v>0</v>
      </c>
      <c r="C2" s="11">
        <v>510000</v>
      </c>
    </row>
    <row r="3" spans="2:7" x14ac:dyDescent="0.35">
      <c r="B3" t="s">
        <v>1</v>
      </c>
      <c r="C3">
        <v>30</v>
      </c>
      <c r="D3" t="s">
        <v>2</v>
      </c>
    </row>
    <row r="4" spans="2:7" x14ac:dyDescent="0.35">
      <c r="B4" t="s">
        <v>3</v>
      </c>
      <c r="C4" s="10">
        <v>0.22500000000000001</v>
      </c>
      <c r="D4" t="s">
        <v>4</v>
      </c>
      <c r="E4" s="2">
        <f>C4+1</f>
        <v>1.2250000000000001</v>
      </c>
      <c r="F4" s="4">
        <f>RATE(12,,-1,E4)</f>
        <v>1.7055549989222374E-2</v>
      </c>
      <c r="G4" t="s">
        <v>6</v>
      </c>
    </row>
    <row r="5" spans="2:7" x14ac:dyDescent="0.35">
      <c r="B5" t="s">
        <v>5</v>
      </c>
      <c r="C5" s="5">
        <f>FV(F4,C3,,-C2)</f>
        <v>847052.63511155907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31DB-EEF2-43FA-9D00-BC7D093EA682}">
  <dimension ref="B2:D5"/>
  <sheetViews>
    <sheetView workbookViewId="0">
      <selection activeCell="C5" sqref="C5"/>
    </sheetView>
  </sheetViews>
  <sheetFormatPr defaultRowHeight="14.5" x14ac:dyDescent="0.35"/>
  <cols>
    <col min="3" max="3" width="12.7265625" bestFit="1" customWidth="1"/>
  </cols>
  <sheetData>
    <row r="2" spans="2:4" x14ac:dyDescent="0.35">
      <c r="B2" t="s">
        <v>0</v>
      </c>
      <c r="C2" s="11">
        <v>192000</v>
      </c>
    </row>
    <row r="3" spans="2:4" x14ac:dyDescent="0.35">
      <c r="B3" t="s">
        <v>1</v>
      </c>
      <c r="C3">
        <v>18</v>
      </c>
      <c r="D3" t="s">
        <v>2</v>
      </c>
    </row>
    <row r="4" spans="2:4" x14ac:dyDescent="0.35">
      <c r="B4" t="s">
        <v>7</v>
      </c>
      <c r="C4" s="11">
        <v>245000</v>
      </c>
    </row>
    <row r="5" spans="2:4" x14ac:dyDescent="0.35">
      <c r="B5" t="s">
        <v>3</v>
      </c>
      <c r="C5" s="4">
        <f>RATE(C3,,C2,-C4)</f>
        <v>1.3634493286256349E-2</v>
      </c>
      <c r="D5" t="s">
        <v>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9614-3693-4216-ACAB-8067681DD0BF}">
  <dimension ref="B2:G9"/>
  <sheetViews>
    <sheetView workbookViewId="0">
      <selection activeCell="F6" sqref="F6"/>
    </sheetView>
  </sheetViews>
  <sheetFormatPr defaultRowHeight="14.5" x14ac:dyDescent="0.35"/>
  <cols>
    <col min="3" max="3" width="11.7265625" bestFit="1" customWidth="1"/>
  </cols>
  <sheetData>
    <row r="2" spans="2:7" x14ac:dyDescent="0.35">
      <c r="B2" t="s">
        <v>8</v>
      </c>
      <c r="C2" t="s">
        <v>9</v>
      </c>
    </row>
    <row r="3" spans="2:7" x14ac:dyDescent="0.35">
      <c r="B3">
        <v>0</v>
      </c>
      <c r="C3" s="5">
        <f>NPV(F5,C4:C9)</f>
        <v>8538.8415674565022</v>
      </c>
    </row>
    <row r="4" spans="2:7" x14ac:dyDescent="0.35">
      <c r="B4">
        <v>1</v>
      </c>
      <c r="C4" s="11">
        <v>1730</v>
      </c>
    </row>
    <row r="5" spans="2:7" x14ac:dyDescent="0.35">
      <c r="B5">
        <v>2</v>
      </c>
      <c r="C5" s="11">
        <v>1710</v>
      </c>
      <c r="E5" t="s">
        <v>3</v>
      </c>
      <c r="F5" s="10">
        <v>1.7999999999999999E-2</v>
      </c>
      <c r="G5" t="s">
        <v>6</v>
      </c>
    </row>
    <row r="6" spans="2:7" x14ac:dyDescent="0.35">
      <c r="B6">
        <v>3</v>
      </c>
      <c r="C6" s="11">
        <v>1520</v>
      </c>
    </row>
    <row r="7" spans="2:7" x14ac:dyDescent="0.35">
      <c r="B7">
        <v>4</v>
      </c>
      <c r="C7" s="11">
        <v>1380</v>
      </c>
    </row>
    <row r="8" spans="2:7" x14ac:dyDescent="0.35">
      <c r="B8">
        <v>5</v>
      </c>
      <c r="C8" s="11">
        <v>1220</v>
      </c>
    </row>
    <row r="9" spans="2:7" x14ac:dyDescent="0.35">
      <c r="B9">
        <v>6</v>
      </c>
      <c r="C9" s="11">
        <v>1500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F639-12F8-4AFA-BDDC-CA20F35A6A79}">
  <dimension ref="B2:D3"/>
  <sheetViews>
    <sheetView workbookViewId="0">
      <selection activeCell="C3" sqref="C3"/>
    </sheetView>
  </sheetViews>
  <sheetFormatPr defaultRowHeight="14.5" x14ac:dyDescent="0.35"/>
  <sheetData>
    <row r="2" spans="2:4" x14ac:dyDescent="0.35">
      <c r="B2" t="s">
        <v>3</v>
      </c>
      <c r="C2" s="1">
        <v>6.5000000000000002E-2</v>
      </c>
      <c r="D2" t="s">
        <v>6</v>
      </c>
    </row>
    <row r="3" spans="2:4" x14ac:dyDescent="0.35">
      <c r="C3" s="4">
        <f>FV(C2,3,,-1)-1</f>
        <v>0.20794962499999969</v>
      </c>
      <c r="D3" t="s">
        <v>15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DE93-DE7A-44B5-9A87-687EED5828A9}">
  <dimension ref="B2:D3"/>
  <sheetViews>
    <sheetView workbookViewId="0">
      <selection activeCell="C3" sqref="C3"/>
    </sheetView>
  </sheetViews>
  <sheetFormatPr defaultRowHeight="14.5" x14ac:dyDescent="0.35"/>
  <sheetData>
    <row r="2" spans="2:4" x14ac:dyDescent="0.35">
      <c r="B2" t="s">
        <v>3</v>
      </c>
      <c r="C2" s="3">
        <v>0.45</v>
      </c>
      <c r="D2" t="s">
        <v>10</v>
      </c>
    </row>
    <row r="3" spans="2:4" x14ac:dyDescent="0.35">
      <c r="C3" s="4">
        <f>C2/12</f>
        <v>3.7499999999999999E-2</v>
      </c>
      <c r="D3" t="s">
        <v>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0F31-E6E1-48C8-9AE2-940C3C4AE41B}">
  <dimension ref="B2:H17"/>
  <sheetViews>
    <sheetView workbookViewId="0">
      <selection activeCell="G7" sqref="G7"/>
    </sheetView>
  </sheetViews>
  <sheetFormatPr defaultRowHeight="14.5" x14ac:dyDescent="0.35"/>
  <cols>
    <col min="3" max="3" width="11.7265625" bestFit="1" customWidth="1"/>
    <col min="4" max="4" width="11.453125" bestFit="1" customWidth="1"/>
    <col min="6" max="6" width="15.453125" bestFit="1" customWidth="1"/>
    <col min="7" max="7" width="11.7265625" bestFit="1" customWidth="1"/>
  </cols>
  <sheetData>
    <row r="2" spans="2:8" x14ac:dyDescent="0.35">
      <c r="B2" t="s">
        <v>0</v>
      </c>
      <c r="C2" s="9">
        <v>15400</v>
      </c>
    </row>
    <row r="4" spans="2:8" x14ac:dyDescent="0.35">
      <c r="B4" t="s">
        <v>8</v>
      </c>
      <c r="C4" t="s">
        <v>9</v>
      </c>
      <c r="D4" t="s">
        <v>0</v>
      </c>
    </row>
    <row r="5" spans="2:8" x14ac:dyDescent="0.35">
      <c r="B5">
        <v>0</v>
      </c>
      <c r="C5">
        <f>C2</f>
        <v>15400</v>
      </c>
    </row>
    <row r="6" spans="2:8" x14ac:dyDescent="0.35">
      <c r="B6">
        <v>1</v>
      </c>
      <c r="C6">
        <v>0</v>
      </c>
      <c r="D6">
        <v>0</v>
      </c>
      <c r="F6" t="s">
        <v>3</v>
      </c>
      <c r="G6" s="10">
        <v>2.5000000000000001E-2</v>
      </c>
      <c r="H6" t="s">
        <v>6</v>
      </c>
    </row>
    <row r="7" spans="2:8" x14ac:dyDescent="0.35">
      <c r="B7">
        <v>2</v>
      </c>
      <c r="C7" s="9">
        <v>4000</v>
      </c>
      <c r="D7" s="6">
        <f>PV(G6,B7,,-C7)</f>
        <v>3807.25758477097</v>
      </c>
    </row>
    <row r="8" spans="2:8" x14ac:dyDescent="0.35">
      <c r="B8">
        <v>3</v>
      </c>
      <c r="C8">
        <v>0</v>
      </c>
      <c r="D8">
        <v>0</v>
      </c>
      <c r="F8" t="s">
        <v>12</v>
      </c>
      <c r="G8" s="6">
        <f>D7+D10+D12</f>
        <v>8708.9420560617036</v>
      </c>
    </row>
    <row r="9" spans="2:8" x14ac:dyDescent="0.35">
      <c r="B9">
        <v>4</v>
      </c>
      <c r="C9">
        <v>0</v>
      </c>
      <c r="D9">
        <v>0</v>
      </c>
      <c r="F9" t="s">
        <v>11</v>
      </c>
      <c r="G9" s="5">
        <f>C5-G8</f>
        <v>6691.0579439382964</v>
      </c>
      <c r="H9" s="7"/>
    </row>
    <row r="10" spans="2:8" x14ac:dyDescent="0.35">
      <c r="B10">
        <v>5</v>
      </c>
      <c r="C10" s="9">
        <v>2500</v>
      </c>
      <c r="D10" s="6">
        <f>PV(G6,B10,,-C10)</f>
        <v>2209.6357190237927</v>
      </c>
    </row>
    <row r="11" spans="2:8" x14ac:dyDescent="0.35">
      <c r="B11">
        <v>6</v>
      </c>
      <c r="C11">
        <v>0</v>
      </c>
      <c r="D11">
        <v>0</v>
      </c>
    </row>
    <row r="12" spans="2:8" x14ac:dyDescent="0.35">
      <c r="B12">
        <v>7</v>
      </c>
      <c r="C12" s="9">
        <v>3200</v>
      </c>
      <c r="D12" s="6">
        <f>-PV(G6,B12,,C12)</f>
        <v>2692.0487522669409</v>
      </c>
    </row>
    <row r="13" spans="2:8" x14ac:dyDescent="0.35">
      <c r="B13">
        <v>8</v>
      </c>
      <c r="C13">
        <v>0</v>
      </c>
    </row>
    <row r="14" spans="2:8" x14ac:dyDescent="0.35">
      <c r="B14">
        <v>9</v>
      </c>
      <c r="C14">
        <v>0</v>
      </c>
    </row>
    <row r="15" spans="2:8" x14ac:dyDescent="0.35">
      <c r="B15">
        <v>10</v>
      </c>
      <c r="C15">
        <v>0</v>
      </c>
    </row>
    <row r="16" spans="2:8" x14ac:dyDescent="0.35">
      <c r="B16">
        <v>11</v>
      </c>
      <c r="C16">
        <v>0</v>
      </c>
    </row>
    <row r="17" spans="2:3" x14ac:dyDescent="0.35">
      <c r="B17">
        <v>12</v>
      </c>
      <c r="C17" s="5">
        <f>FV(G6,B17,,-G9)</f>
        <v>8998.7290511870251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CA57-9A2F-4F2B-A8A0-97A7A27E62E0}">
  <dimension ref="A1:H5"/>
  <sheetViews>
    <sheetView workbookViewId="0">
      <selection activeCell="F5" sqref="F5"/>
    </sheetView>
  </sheetViews>
  <sheetFormatPr defaultRowHeight="14.5" x14ac:dyDescent="0.35"/>
  <cols>
    <col min="2" max="2" width="12.7265625" bestFit="1" customWidth="1"/>
    <col min="5" max="5" width="11.7265625" bestFit="1" customWidth="1"/>
    <col min="8" max="8" width="12.7265625" bestFit="1" customWidth="1"/>
  </cols>
  <sheetData>
    <row r="1" spans="1:8" x14ac:dyDescent="0.35">
      <c r="E1" t="s">
        <v>0</v>
      </c>
    </row>
    <row r="2" spans="1:8" x14ac:dyDescent="0.35">
      <c r="B2" s="9">
        <v>25000</v>
      </c>
      <c r="C2" t="s">
        <v>13</v>
      </c>
      <c r="D2">
        <v>7</v>
      </c>
      <c r="E2" s="6">
        <f>PV(F4,D2,,-B2)</f>
        <v>20465.972457699478</v>
      </c>
      <c r="G2" t="s">
        <v>14</v>
      </c>
      <c r="H2" s="5">
        <f>E2+E3</f>
        <v>65017.749236365009</v>
      </c>
    </row>
    <row r="3" spans="1:8" x14ac:dyDescent="0.35">
      <c r="B3" s="9">
        <v>56000</v>
      </c>
      <c r="C3" t="s">
        <v>13</v>
      </c>
      <c r="D3">
        <v>8</v>
      </c>
      <c r="E3" s="6">
        <f>PV(F4,D3,,-B3)</f>
        <v>44551.776778665531</v>
      </c>
    </row>
    <row r="4" spans="1:8" ht="15" thickBot="1" x14ac:dyDescent="0.4">
      <c r="E4" t="s">
        <v>3</v>
      </c>
      <c r="F4" s="10">
        <v>2.9000000000000001E-2</v>
      </c>
      <c r="G4" t="s">
        <v>6</v>
      </c>
    </row>
    <row r="5" spans="1:8" ht="15" thickBot="1" x14ac:dyDescent="0.4">
      <c r="A5" t="s">
        <v>7</v>
      </c>
      <c r="B5" s="8">
        <f>FV(F4,D5,,-H2)</f>
        <v>75008.21058825923</v>
      </c>
      <c r="C5" t="s">
        <v>13</v>
      </c>
      <c r="D5">
        <v>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questão 1</vt:lpstr>
      <vt:lpstr>questão 2</vt:lpstr>
      <vt:lpstr>questão 3</vt:lpstr>
      <vt:lpstr>questão 4</vt:lpstr>
      <vt:lpstr>questão 5</vt:lpstr>
      <vt:lpstr>questão 6</vt:lpstr>
      <vt:lpstr>questão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Estúdio</dc:creator>
  <cp:lastModifiedBy>Simone M S Bilessimo</cp:lastModifiedBy>
  <dcterms:created xsi:type="dcterms:W3CDTF">2022-06-13T16:01:29Z</dcterms:created>
  <dcterms:modified xsi:type="dcterms:W3CDTF">2025-04-15T19:50:18Z</dcterms:modified>
</cp:coreProperties>
</file>