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onomia\AVENE\Aula Comp Investimentos\"/>
    </mc:Choice>
  </mc:AlternateContent>
  <xr:revisionPtr revIDLastSave="0" documentId="8_{6C9AA722-7B50-41E5-BCFA-4F835864191D}" xr6:coauthVersionLast="45" xr6:coauthVersionMax="45" xr10:uidLastSave="{00000000-0000-0000-0000-000000000000}"/>
  <bookViews>
    <workbookView xWindow="1170" yWindow="1170" windowWidth="16200" windowHeight="9360" xr2:uid="{D312EE4F-E028-4225-9781-80061E52F434}"/>
  </bookViews>
  <sheets>
    <sheet name="Planilha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E20" i="1"/>
  <c r="E21" i="1" s="1"/>
  <c r="E22" i="1" s="1"/>
  <c r="E23" i="1" s="1"/>
  <c r="E24" i="1" s="1"/>
  <c r="E25" i="1" s="1"/>
  <c r="E26" i="1" s="1"/>
  <c r="E27" i="1" s="1"/>
  <c r="D20" i="1"/>
  <c r="D21" i="1"/>
  <c r="D22" i="1"/>
  <c r="D23" i="1"/>
  <c r="D24" i="1"/>
  <c r="D25" i="1"/>
  <c r="D26" i="1"/>
  <c r="D27" i="1"/>
  <c r="D19" i="1"/>
  <c r="E19" i="1" l="1"/>
  <c r="I25" i="1" l="1"/>
  <c r="I26" i="1" l="1"/>
  <c r="I27" i="1" s="1"/>
</calcChain>
</file>

<file path=xl/sharedStrings.xml><?xml version="1.0" encoding="utf-8"?>
<sst xmlns="http://schemas.openxmlformats.org/spreadsheetml/2006/main" count="14" uniqueCount="14">
  <si>
    <t>Período (anos)</t>
  </si>
  <si>
    <t>Fluxo de Caixa</t>
  </si>
  <si>
    <t>VP Recuperado</t>
  </si>
  <si>
    <t>VP Acumulado</t>
  </si>
  <si>
    <t xml:space="preserve">380-360,75 = </t>
  </si>
  <si>
    <t>Exemplo</t>
  </si>
  <si>
    <t>Investimento Inicial</t>
  </si>
  <si>
    <t>taxa</t>
  </si>
  <si>
    <t>aa</t>
  </si>
  <si>
    <t>413,26-360,75=</t>
  </si>
  <si>
    <t>19,25/52,50 =</t>
  </si>
  <si>
    <t>ano</t>
  </si>
  <si>
    <t xml:space="preserve">Payback </t>
  </si>
  <si>
    <t>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</si>
</sst>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  <numFmt numFmtId="166" formatCode="&quot;R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8" fontId="0" fillId="3" borderId="1" xfId="0" applyNumberFormat="1" applyFill="1" applyBorder="1" applyAlignment="1">
      <alignment horizontal="center" vertical="center"/>
    </xf>
    <xf numFmtId="8" fontId="0" fillId="3" borderId="1" xfId="0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2" fontId="0" fillId="0" borderId="0" xfId="0" applyNumberFormat="1"/>
    <xf numFmtId="0" fontId="0" fillId="4" borderId="1" xfId="0" applyFill="1" applyBorder="1"/>
    <xf numFmtId="165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164" fontId="0" fillId="4" borderId="1" xfId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0" fillId="6" borderId="0" xfId="0" applyNumberForma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476250</xdr:colOff>
      <xdr:row>10</xdr:row>
      <xdr:rowOff>123825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3C58C0F-5095-43FC-9616-818F2E841E6E}"/>
            </a:ext>
          </a:extLst>
        </xdr:cNvPr>
        <xdr:cNvSpPr txBox="1"/>
      </xdr:nvSpPr>
      <xdr:spPr>
        <a:xfrm>
          <a:off x="609600" y="114300"/>
          <a:ext cx="6143625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Período de Recuperação do Investimento (Payback)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 outro indicador de risco de projetos de investimentos é o Período de Recuperação do Investimento ou Payback. Em contextos dinâmicos, como o de de economias globalizadas, este indicador assume importância no processo de decisões de investimentos. Como a tendência é a de mudanças contínuas e acentuadas na economia, não se pode esperar muito para recuperar o capital investido sob pena de comprometer outros investimentos futuros.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payback nada mais é do que o número de períodos necessários para que o fluxo de benefícios supere o capital investido.</a:t>
          </a:r>
        </a:p>
        <a:p>
          <a:endParaRPr lang="pt-BR" sz="1100"/>
        </a:p>
      </xdr:txBody>
    </xdr:sp>
    <xdr:clientData/>
  </xdr:twoCellAnchor>
  <xdr:twoCellAnchor>
    <xdr:from>
      <xdr:col>0</xdr:col>
      <xdr:colOff>142875</xdr:colOff>
      <xdr:row>29</xdr:row>
      <xdr:rowOff>9525</xdr:rowOff>
    </xdr:from>
    <xdr:to>
      <xdr:col>6</xdr:col>
      <xdr:colOff>66675</xdr:colOff>
      <xdr:row>32</xdr:row>
      <xdr:rowOff>85725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482AD1E-2D23-401F-8CE1-C2214DE8E644}"/>
            </a:ext>
          </a:extLst>
        </xdr:cNvPr>
        <xdr:cNvSpPr txBox="1"/>
      </xdr:nvSpPr>
      <xdr:spPr>
        <a:xfrm>
          <a:off x="142875" y="5534025"/>
          <a:ext cx="55911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 risco do projeto aumenta à medida que o Payback se aproxima do final do horizonte de planejamento.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35D0-F277-46DE-8261-4F81F3F08E40}">
  <dimension ref="B13:J29"/>
  <sheetViews>
    <sheetView tabSelected="1" topLeftCell="A13" zoomScale="140" zoomScaleNormal="140" workbookViewId="0">
      <selection activeCell="H29" sqref="H29"/>
    </sheetView>
  </sheetViews>
  <sheetFormatPr defaultRowHeight="15" x14ac:dyDescent="0.25"/>
  <cols>
    <col min="2" max="2" width="14" bestFit="1" customWidth="1"/>
    <col min="3" max="3" width="16" customWidth="1"/>
    <col min="4" max="4" width="14.5703125" bestFit="1" customWidth="1"/>
    <col min="5" max="5" width="22.140625" customWidth="1"/>
  </cols>
  <sheetData>
    <row r="13" spans="2:5" x14ac:dyDescent="0.25">
      <c r="B13" t="s">
        <v>5</v>
      </c>
    </row>
    <row r="14" spans="2:5" x14ac:dyDescent="0.25">
      <c r="B14" t="s">
        <v>6</v>
      </c>
      <c r="D14" s="4">
        <v>380</v>
      </c>
    </row>
    <row r="15" spans="2:5" x14ac:dyDescent="0.25">
      <c r="B15" t="s">
        <v>7</v>
      </c>
      <c r="D15" s="6">
        <v>0.12</v>
      </c>
      <c r="E15" t="s">
        <v>8</v>
      </c>
    </row>
    <row r="17" spans="2:10" x14ac:dyDescent="0.25">
      <c r="B17" s="11" t="s">
        <v>0</v>
      </c>
      <c r="C17" s="12" t="s">
        <v>1</v>
      </c>
      <c r="D17" s="1" t="s">
        <v>2</v>
      </c>
      <c r="E17" s="1" t="s">
        <v>3</v>
      </c>
    </row>
    <row r="18" spans="2:10" x14ac:dyDescent="0.25">
      <c r="B18" s="11">
        <v>0</v>
      </c>
      <c r="C18" s="13">
        <v>-380</v>
      </c>
      <c r="D18" s="2">
        <v>0</v>
      </c>
      <c r="E18" s="3">
        <v>0</v>
      </c>
    </row>
    <row r="19" spans="2:10" x14ac:dyDescent="0.25">
      <c r="B19" s="11">
        <v>1</v>
      </c>
      <c r="C19" s="14">
        <v>30</v>
      </c>
      <c r="D19" s="2">
        <f>PV($D$15,B19,,-C19)</f>
        <v>26.785714285714285</v>
      </c>
      <c r="E19" s="5">
        <f>D19+E18</f>
        <v>26.785714285714285</v>
      </c>
    </row>
    <row r="20" spans="2:10" x14ac:dyDescent="0.25">
      <c r="B20" s="11">
        <v>2</v>
      </c>
      <c r="C20" s="14">
        <v>50</v>
      </c>
      <c r="D20" s="2">
        <f t="shared" ref="D20:D27" si="0">PV($D$15,B20,,-C20)</f>
        <v>39.859693877551017</v>
      </c>
      <c r="E20" s="5">
        <f t="shared" ref="E20:E27" si="1">D20+E19</f>
        <v>66.645408163265301</v>
      </c>
    </row>
    <row r="21" spans="2:10" x14ac:dyDescent="0.25">
      <c r="B21" s="11">
        <v>3</v>
      </c>
      <c r="C21" s="14">
        <v>70</v>
      </c>
      <c r="D21" s="2">
        <f t="shared" si="0"/>
        <v>49.824617346938759</v>
      </c>
      <c r="E21" s="5">
        <f t="shared" si="1"/>
        <v>116.47002551020407</v>
      </c>
    </row>
    <row r="22" spans="2:10" x14ac:dyDescent="0.25">
      <c r="B22" s="11">
        <v>4</v>
      </c>
      <c r="C22" s="14">
        <v>90</v>
      </c>
      <c r="D22" s="2">
        <f t="shared" si="0"/>
        <v>57.196627056434806</v>
      </c>
      <c r="E22" s="5">
        <f t="shared" si="1"/>
        <v>173.66665256663887</v>
      </c>
    </row>
    <row r="23" spans="2:10" x14ac:dyDescent="0.25">
      <c r="B23" s="11">
        <v>5</v>
      </c>
      <c r="C23" s="14">
        <v>110</v>
      </c>
      <c r="D23" s="2">
        <f t="shared" si="0"/>
        <v>62.416954129045912</v>
      </c>
      <c r="E23" s="5">
        <f t="shared" si="1"/>
        <v>236.08360669568478</v>
      </c>
    </row>
    <row r="24" spans="2:10" x14ac:dyDescent="0.25">
      <c r="B24" s="11">
        <v>6</v>
      </c>
      <c r="C24" s="14">
        <v>130</v>
      </c>
      <c r="D24" s="2">
        <f t="shared" si="0"/>
        <v>65.862045753051689</v>
      </c>
      <c r="E24" s="5">
        <f t="shared" si="1"/>
        <v>301.9456524487365</v>
      </c>
    </row>
    <row r="25" spans="2:10" x14ac:dyDescent="0.25">
      <c r="B25" s="16">
        <v>7</v>
      </c>
      <c r="C25" s="14">
        <v>130</v>
      </c>
      <c r="D25" s="2">
        <f t="shared" si="0"/>
        <v>58.805397993796149</v>
      </c>
      <c r="E25" s="15">
        <f t="shared" si="1"/>
        <v>360.75105044253263</v>
      </c>
      <c r="G25" s="8" t="s">
        <v>4</v>
      </c>
      <c r="I25" s="7">
        <f>D14-E25</f>
        <v>19.24894955746737</v>
      </c>
    </row>
    <row r="26" spans="2:10" x14ac:dyDescent="0.25">
      <c r="B26" s="16">
        <v>8</v>
      </c>
      <c r="C26" s="14">
        <v>130</v>
      </c>
      <c r="D26" s="2">
        <f t="shared" si="0"/>
        <v>52.504819637317986</v>
      </c>
      <c r="E26" s="15">
        <f t="shared" si="1"/>
        <v>413.25587007985064</v>
      </c>
      <c r="G26" t="s">
        <v>9</v>
      </c>
      <c r="I26" s="9">
        <f>E26-E25</f>
        <v>52.504819637318008</v>
      </c>
    </row>
    <row r="27" spans="2:10" x14ac:dyDescent="0.25">
      <c r="B27" s="11">
        <v>9</v>
      </c>
      <c r="C27" s="14">
        <v>130</v>
      </c>
      <c r="D27" s="2">
        <f t="shared" si="0"/>
        <v>46.879303247605343</v>
      </c>
      <c r="E27" s="5">
        <f t="shared" si="1"/>
        <v>460.13517332745596</v>
      </c>
      <c r="G27" t="s">
        <v>10</v>
      </c>
      <c r="I27" s="10">
        <f>I25/I26</f>
        <v>0.36661300220496523</v>
      </c>
      <c r="J27" t="s">
        <v>11</v>
      </c>
    </row>
    <row r="29" spans="2:10" x14ac:dyDescent="0.25">
      <c r="G29" t="s">
        <v>12</v>
      </c>
      <c r="H29" s="17">
        <f>B25+I27</f>
        <v>7.3666130022049652</v>
      </c>
      <c r="I29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Estúdio</cp:lastModifiedBy>
  <dcterms:created xsi:type="dcterms:W3CDTF">2019-05-30T13:41:23Z</dcterms:created>
  <dcterms:modified xsi:type="dcterms:W3CDTF">2020-11-16T22:10:51Z</dcterms:modified>
</cp:coreProperties>
</file>